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lazk\Documents\Dokumenty\Lubě\2025\"/>
    </mc:Choice>
  </mc:AlternateContent>
  <xr:revisionPtr revIDLastSave="0" documentId="8_{0767C5DA-BEAB-484F-B0D4-45758E0230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ávrh rozpočtu" sheetId="4" r:id="rId1"/>
  </sheets>
  <definedNames>
    <definedName name="Print_Area" localSheetId="0">'návrh rozpočtu'!$A$1:$F$74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4" l="1"/>
  <c r="K41" i="4" s="1"/>
  <c r="J42" i="4"/>
  <c r="K42" i="4" s="1"/>
  <c r="J43" i="4"/>
  <c r="K43" i="4" s="1"/>
  <c r="J44" i="4"/>
  <c r="K44" i="4" s="1"/>
  <c r="J45" i="4"/>
  <c r="K45" i="4" s="1"/>
  <c r="J46" i="4"/>
  <c r="K46" i="4"/>
  <c r="J47" i="4"/>
  <c r="K47" i="4" s="1"/>
  <c r="J48" i="4"/>
  <c r="K48" i="4" s="1"/>
  <c r="J49" i="4"/>
  <c r="K49" i="4" s="1"/>
  <c r="J50" i="4"/>
  <c r="K50" i="4" s="1"/>
  <c r="J51" i="4"/>
  <c r="K51" i="4" s="1"/>
  <c r="J52" i="4"/>
  <c r="K52" i="4" s="1"/>
  <c r="J53" i="4"/>
  <c r="K53" i="4" s="1"/>
  <c r="J54" i="4"/>
  <c r="K54" i="4" s="1"/>
  <c r="J55" i="4"/>
  <c r="K55" i="4" s="1"/>
  <c r="J56" i="4"/>
  <c r="K56" i="4" s="1"/>
  <c r="J57" i="4"/>
  <c r="K57" i="4" s="1"/>
  <c r="J58" i="4"/>
  <c r="K58" i="4" s="1"/>
  <c r="J59" i="4"/>
  <c r="K59" i="4" s="1"/>
  <c r="J40" i="4"/>
  <c r="K40" i="4" s="1"/>
  <c r="F35" i="4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4" i="4"/>
  <c r="K4" i="4" s="1"/>
  <c r="J5" i="4"/>
  <c r="K5" i="4" s="1"/>
  <c r="J6" i="4"/>
  <c r="K6" i="4" s="1"/>
  <c r="J7" i="4"/>
  <c r="K7" i="4" s="1"/>
  <c r="J8" i="4"/>
  <c r="K8" i="4" s="1"/>
  <c r="J9" i="4"/>
  <c r="K9" i="4" s="1"/>
  <c r="J10" i="4"/>
  <c r="K10" i="4" s="1"/>
  <c r="J11" i="4"/>
  <c r="K11" i="4" s="1"/>
  <c r="J12" i="4"/>
  <c r="K12" i="4" s="1"/>
  <c r="J13" i="4"/>
  <c r="K13" i="4" s="1"/>
  <c r="J14" i="4"/>
  <c r="K14" i="4" s="1"/>
  <c r="J15" i="4"/>
  <c r="K15" i="4" s="1"/>
  <c r="J18" i="4"/>
  <c r="K18" i="4" s="1"/>
  <c r="J19" i="4"/>
  <c r="K19" i="4" s="1"/>
  <c r="J20" i="4"/>
  <c r="K20" i="4" s="1"/>
  <c r="J21" i="4"/>
  <c r="K21" i="4" s="1"/>
  <c r="D29" i="4"/>
  <c r="F72" i="4"/>
  <c r="E72" i="4"/>
  <c r="D72" i="4"/>
  <c r="E35" i="4"/>
  <c r="D35" i="4"/>
  <c r="F29" i="4"/>
  <c r="E29" i="4"/>
  <c r="H72" i="4" l="1"/>
</calcChain>
</file>

<file path=xl/sharedStrings.xml><?xml version="1.0" encoding="utf-8"?>
<sst xmlns="http://schemas.openxmlformats.org/spreadsheetml/2006/main" count="124" uniqueCount="101">
  <si>
    <t>pitná voda</t>
  </si>
  <si>
    <t>knihovny</t>
  </si>
  <si>
    <t>Druhové-pol.třídění</t>
  </si>
  <si>
    <t>silnice</t>
  </si>
  <si>
    <t>rozhlas a televize</t>
  </si>
  <si>
    <t>kulturní domy a střediska</t>
  </si>
  <si>
    <t>tělovýchvná činnost</t>
  </si>
  <si>
    <t>veřejné osvětlení</t>
  </si>
  <si>
    <t>sběr a svoz nab. odpadů</t>
  </si>
  <si>
    <t>sběr a svoz komun.odpadů</t>
  </si>
  <si>
    <t>veřejné zeleň</t>
  </si>
  <si>
    <t>sbory dobrov.hasičů</t>
  </si>
  <si>
    <t>zastupitelstva obcí</t>
  </si>
  <si>
    <t>místní správa - OÚ</t>
  </si>
  <si>
    <t>výdaje z fin.operací</t>
  </si>
  <si>
    <t>pojištění nespecifikované</t>
  </si>
  <si>
    <t>sběr a svoz ostatních odpadů</t>
  </si>
  <si>
    <t>paragraf</t>
  </si>
  <si>
    <t>příjmy z fin.operací</t>
  </si>
  <si>
    <t>položka</t>
  </si>
  <si>
    <t xml:space="preserve"> daň z přilmu FO ze záv. čin.</t>
  </si>
  <si>
    <t xml:space="preserve"> daň z přilmu FO z podnikání</t>
  </si>
  <si>
    <t xml:space="preserve"> vybírané srážkou</t>
  </si>
  <si>
    <t xml:space="preserve"> daň z přilmu PO</t>
  </si>
  <si>
    <t xml:space="preserve"> daň z přidané hodnoty</t>
  </si>
  <si>
    <t xml:space="preserve"> poplatky za komunální odpad</t>
  </si>
  <si>
    <t xml:space="preserve"> polatek ze psů</t>
  </si>
  <si>
    <t xml:space="preserve"> daň z nemovitostí</t>
  </si>
  <si>
    <t>správní poplatky</t>
  </si>
  <si>
    <t>ostatní zál.lesního hosp.</t>
  </si>
  <si>
    <t xml:space="preserve"> daň z přilmu PO za obce</t>
  </si>
  <si>
    <t>odpadní vody a kanalizace</t>
  </si>
  <si>
    <t>komunální služby</t>
  </si>
  <si>
    <t>ostatní finanční operace</t>
  </si>
  <si>
    <t>rezervy</t>
  </si>
  <si>
    <t>kultura ostatní SPOZ+kniha+oslavy</t>
  </si>
  <si>
    <t xml:space="preserve"> v tisících Kč</t>
  </si>
  <si>
    <t>Celkem</t>
  </si>
  <si>
    <t>finanční vypořádání minulých let</t>
  </si>
  <si>
    <t>celkem</t>
  </si>
  <si>
    <t>Financování</t>
  </si>
  <si>
    <t>Výdaje</t>
  </si>
  <si>
    <t>příjmy</t>
  </si>
  <si>
    <t>Pořízení,zachování a obnova hodnot místního kult.povědomí</t>
  </si>
  <si>
    <t>neinvestiční přijaté transf.z všeob.pokl.s</t>
  </si>
  <si>
    <t>neinv. dotace ze SR</t>
  </si>
  <si>
    <t>ostatní tělovýchovná činnost</t>
  </si>
  <si>
    <t>zájmová činnost v kultuře</t>
  </si>
  <si>
    <t>využívání a zneškodňování komun.odpadů-eko kom</t>
  </si>
  <si>
    <t>poplatek za povolení k vjezdu do vybraných</t>
  </si>
  <si>
    <t>daň z hazardních her</t>
  </si>
  <si>
    <t>ostatní záležitosti pozemních komunikací</t>
  </si>
  <si>
    <t>dopravní obslužnost</t>
  </si>
  <si>
    <t>ostatní záležitosti kultury-kronika</t>
  </si>
  <si>
    <t>poplatek  ze vstupného</t>
  </si>
  <si>
    <t>podpora ostatních produkčních činností</t>
  </si>
  <si>
    <t>komunální služby-prodej a pronájem pozemků</t>
  </si>
  <si>
    <t>krizová opatření</t>
  </si>
  <si>
    <t>volný čas dětí a mládeže</t>
  </si>
  <si>
    <t>Ostatní záležitosti kultury,cí</t>
  </si>
  <si>
    <t>Provoz veřejné silniční dopravy</t>
  </si>
  <si>
    <t xml:space="preserve">Vyvěšeno dne: </t>
  </si>
  <si>
    <t>sňato:</t>
  </si>
  <si>
    <t>z úřední desky:</t>
  </si>
  <si>
    <t>z elektronické desky:</t>
  </si>
  <si>
    <t>Bc. Nikola Sekaninová</t>
  </si>
  <si>
    <t xml:space="preserve">starostka obce Lubě </t>
  </si>
  <si>
    <t>neinvestiční přijaté transfery</t>
  </si>
  <si>
    <t xml:space="preserve">na elektronické desce dne </t>
  </si>
  <si>
    <t>schválený rozpočet roku 2024</t>
  </si>
  <si>
    <t xml:space="preserve"> předpokládané plnění roku 2024</t>
  </si>
  <si>
    <t>254 088,66</t>
  </si>
  <si>
    <t>15 574,88</t>
  </si>
  <si>
    <t>62 723,90</t>
  </si>
  <si>
    <t>360 586,07</t>
  </si>
  <si>
    <t>4 180,00</t>
  </si>
  <si>
    <t>738 955,97</t>
  </si>
  <si>
    <t>1 030,00</t>
  </si>
  <si>
    <t>72 000,00</t>
  </si>
  <si>
    <t>8 412,63</t>
  </si>
  <si>
    <t>3 860,92</t>
  </si>
  <si>
    <t>162 130,90</t>
  </si>
  <si>
    <t>63 500,00</t>
  </si>
  <si>
    <t>53 847,00</t>
  </si>
  <si>
    <t>Příjem z daně z hazard. her</t>
  </si>
  <si>
    <t>Příjem z daně z technic. her</t>
  </si>
  <si>
    <t>prodej dřeva???</t>
  </si>
  <si>
    <t>úroky na účtu????</t>
  </si>
  <si>
    <t>stavy na BÚ k 31.12.2024</t>
  </si>
  <si>
    <t>stav účtu k 31.10.2024 bez spořícího účtu</t>
  </si>
  <si>
    <t>227 149,65</t>
  </si>
  <si>
    <t>182 070,85</t>
  </si>
  <si>
    <t>66 258,61</t>
  </si>
  <si>
    <t>zastávky</t>
  </si>
  <si>
    <t>vodovod</t>
  </si>
  <si>
    <t>volby do krajských zastupitelstev</t>
  </si>
  <si>
    <t>volby do EP</t>
  </si>
  <si>
    <t xml:space="preserve">na úřední desce dne : </t>
  </si>
  <si>
    <t xml:space="preserve">dne </t>
  </si>
  <si>
    <t>Rozpočet obce Lubě na rok 2025</t>
  </si>
  <si>
    <t>schválený rozpočet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</si>
</sst>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238"/>
    </font>
    <font>
      <sz val="8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9"/>
      <color rgb="FF000000"/>
      <name val="Arial"/>
      <charset val="238"/>
    </font>
    <font>
      <b/>
      <sz val="16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2" xfId="0" applyFont="1" applyBorder="1"/>
    <xf numFmtId="0" fontId="3" fillId="0" borderId="3" xfId="0" applyFont="1" applyBorder="1"/>
    <xf numFmtId="49" fontId="1" fillId="0" borderId="2" xfId="0" applyNumberFormat="1" applyFont="1" applyBorder="1" applyAlignment="1" applyProtection="1">
      <alignment horizontal="justify"/>
      <protection hidden="1"/>
    </xf>
    <xf numFmtId="0" fontId="0" fillId="0" borderId="4" xfId="0" applyBorder="1"/>
    <xf numFmtId="0" fontId="3" fillId="0" borderId="2" xfId="0" applyFont="1" applyBorder="1"/>
    <xf numFmtId="4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2" fillId="0" borderId="6" xfId="0" applyFont="1" applyBorder="1"/>
    <xf numFmtId="4" fontId="2" fillId="0" borderId="7" xfId="0" applyNumberFormat="1" applyFont="1" applyBorder="1" applyAlignment="1">
      <alignment horizontal="center"/>
    </xf>
    <xf numFmtId="0" fontId="7" fillId="0" borderId="0" xfId="0" applyFont="1"/>
    <xf numFmtId="0" fontId="2" fillId="0" borderId="8" xfId="0" applyFont="1" applyBorder="1"/>
    <xf numFmtId="0" fontId="2" fillId="0" borderId="9" xfId="0" applyFont="1" applyBorder="1"/>
    <xf numFmtId="0" fontId="5" fillId="0" borderId="9" xfId="0" applyFont="1" applyBorder="1"/>
    <xf numFmtId="4" fontId="2" fillId="0" borderId="1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1" fillId="0" borderId="13" xfId="0" applyFont="1" applyBorder="1"/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49" fontId="1" fillId="0" borderId="13" xfId="0" applyNumberFormat="1" applyFont="1" applyBorder="1" applyAlignment="1" applyProtection="1">
      <alignment horizontal="justify"/>
      <protection hidden="1"/>
    </xf>
    <xf numFmtId="4" fontId="2" fillId="0" borderId="15" xfId="0" applyNumberFormat="1" applyFont="1" applyBorder="1" applyAlignment="1">
      <alignment horizontal="center"/>
    </xf>
    <xf numFmtId="0" fontId="0" fillId="0" borderId="16" xfId="0" applyBorder="1"/>
    <xf numFmtId="0" fontId="0" fillId="0" borderId="6" xfId="0" applyBorder="1"/>
    <xf numFmtId="0" fontId="3" fillId="0" borderId="16" xfId="0" applyFont="1" applyBorder="1"/>
    <xf numFmtId="0" fontId="3" fillId="0" borderId="6" xfId="0" applyFont="1" applyBorder="1"/>
    <xf numFmtId="4" fontId="8" fillId="0" borderId="2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49" fontId="1" fillId="0" borderId="17" xfId="0" applyNumberFormat="1" applyFont="1" applyBorder="1" applyAlignment="1" applyProtection="1">
      <alignment horizontal="justify"/>
      <protection hidden="1"/>
    </xf>
    <xf numFmtId="4" fontId="8" fillId="0" borderId="13" xfId="0" applyNumberFormat="1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4" fontId="7" fillId="0" borderId="0" xfId="0" applyNumberFormat="1" applyFont="1"/>
    <xf numFmtId="4" fontId="4" fillId="0" borderId="0" xfId="0" applyNumberFormat="1" applyFont="1"/>
    <xf numFmtId="4" fontId="8" fillId="0" borderId="0" xfId="0" applyNumberFormat="1" applyFont="1"/>
    <xf numFmtId="0" fontId="0" fillId="0" borderId="0" xfId="0" applyAlignment="1">
      <alignment vertical="center" wrapText="1"/>
    </xf>
    <xf numFmtId="4" fontId="2" fillId="0" borderId="6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topLeftCell="A37" zoomScale="120" workbookViewId="0">
      <selection activeCell="F38" sqref="F38"/>
    </sheetView>
  </sheetViews>
  <sheetFormatPr defaultRowHeight="13.2" x14ac:dyDescent="0.25"/>
  <cols>
    <col min="3" max="3" width="35.109375" customWidth="1"/>
    <col min="4" max="4" width="22.6640625" style="9" customWidth="1"/>
    <col min="5" max="5" width="23.109375" style="9" customWidth="1"/>
    <col min="6" max="6" width="22.6640625" style="9" customWidth="1"/>
    <col min="7" max="7" width="19.6640625" style="7" hidden="1" customWidth="1"/>
    <col min="8" max="9" width="13.88671875" hidden="1" customWidth="1"/>
    <col min="10" max="11" width="9.109375" hidden="1" customWidth="1"/>
  </cols>
  <sheetData>
    <row r="1" spans="1:11" s="15" customFormat="1" ht="33" customHeight="1" x14ac:dyDescent="0.4">
      <c r="A1" s="49" t="s">
        <v>99</v>
      </c>
      <c r="B1" s="50"/>
      <c r="C1" s="50"/>
      <c r="D1" s="50"/>
      <c r="E1" s="50"/>
      <c r="F1" s="51"/>
      <c r="G1" s="42"/>
    </row>
    <row r="2" spans="1:11" s="8" customFormat="1" ht="77.25" customHeight="1" thickBot="1" x14ac:dyDescent="0.45">
      <c r="A2" s="52" t="s">
        <v>42</v>
      </c>
      <c r="B2" s="53"/>
      <c r="C2" s="54"/>
      <c r="D2" s="25" t="s">
        <v>69</v>
      </c>
      <c r="E2" s="25" t="s">
        <v>70</v>
      </c>
      <c r="F2" s="26" t="s">
        <v>100</v>
      </c>
      <c r="G2" s="43"/>
    </row>
    <row r="3" spans="1:11" x14ac:dyDescent="0.25">
      <c r="A3" s="1" t="s">
        <v>17</v>
      </c>
      <c r="B3" s="5" t="s">
        <v>19</v>
      </c>
      <c r="C3" s="5" t="s">
        <v>2</v>
      </c>
      <c r="D3" s="20" t="s">
        <v>36</v>
      </c>
      <c r="E3" s="20" t="s">
        <v>36</v>
      </c>
      <c r="F3" s="21" t="s">
        <v>36</v>
      </c>
    </row>
    <row r="4" spans="1:11" x14ac:dyDescent="0.25">
      <c r="A4" s="3"/>
      <c r="B4" s="6">
        <v>1111</v>
      </c>
      <c r="C4" s="2" t="s">
        <v>20</v>
      </c>
      <c r="D4" s="10">
        <v>300</v>
      </c>
      <c r="E4" s="37">
        <v>339</v>
      </c>
      <c r="F4" s="10">
        <v>330</v>
      </c>
      <c r="H4" t="s">
        <v>71</v>
      </c>
      <c r="I4">
        <v>254088</v>
      </c>
      <c r="J4">
        <f>SUM(I4/9)</f>
        <v>28232</v>
      </c>
      <c r="K4">
        <f>SUM(J4*12)</f>
        <v>338784</v>
      </c>
    </row>
    <row r="5" spans="1:11" x14ac:dyDescent="0.25">
      <c r="A5" s="3"/>
      <c r="B5" s="6">
        <v>1112</v>
      </c>
      <c r="C5" s="2" t="s">
        <v>21</v>
      </c>
      <c r="D5" s="10">
        <v>25</v>
      </c>
      <c r="E5" s="37">
        <v>21</v>
      </c>
      <c r="F5" s="10">
        <v>22</v>
      </c>
      <c r="H5" s="45" t="s">
        <v>72</v>
      </c>
      <c r="I5">
        <v>15574</v>
      </c>
      <c r="J5">
        <f t="shared" ref="J5:J27" si="0">SUM(I5/9)</f>
        <v>1730.4444444444443</v>
      </c>
      <c r="K5">
        <f t="shared" ref="K5:K27" si="1">SUM(J5*12)</f>
        <v>20765.333333333332</v>
      </c>
    </row>
    <row r="6" spans="1:11" x14ac:dyDescent="0.25">
      <c r="A6" s="3"/>
      <c r="B6" s="6">
        <v>1113</v>
      </c>
      <c r="C6" s="2" t="s">
        <v>22</v>
      </c>
      <c r="D6" s="10">
        <v>75</v>
      </c>
      <c r="E6" s="37">
        <v>83</v>
      </c>
      <c r="F6" s="10">
        <v>85</v>
      </c>
      <c r="H6" s="45" t="s">
        <v>73</v>
      </c>
      <c r="I6">
        <v>62723</v>
      </c>
      <c r="J6">
        <f t="shared" si="0"/>
        <v>6969.2222222222226</v>
      </c>
      <c r="K6">
        <f t="shared" si="1"/>
        <v>83630.666666666672</v>
      </c>
    </row>
    <row r="7" spans="1:11" x14ac:dyDescent="0.25">
      <c r="A7" s="3"/>
      <c r="B7" s="6">
        <v>1121</v>
      </c>
      <c r="C7" s="2" t="s">
        <v>23</v>
      </c>
      <c r="D7" s="10">
        <v>550</v>
      </c>
      <c r="E7" s="37">
        <v>481</v>
      </c>
      <c r="F7" s="10">
        <v>550</v>
      </c>
      <c r="H7" t="s">
        <v>74</v>
      </c>
      <c r="I7">
        <v>360586</v>
      </c>
      <c r="J7">
        <f t="shared" si="0"/>
        <v>40065.111111111109</v>
      </c>
      <c r="K7">
        <f t="shared" si="1"/>
        <v>480781.33333333331</v>
      </c>
    </row>
    <row r="8" spans="1:11" x14ac:dyDescent="0.25">
      <c r="A8" s="3"/>
      <c r="B8" s="6">
        <v>1122</v>
      </c>
      <c r="C8" s="2" t="s">
        <v>30</v>
      </c>
      <c r="D8" s="10">
        <v>50</v>
      </c>
      <c r="E8" s="37">
        <v>4.2</v>
      </c>
      <c r="F8" s="10">
        <v>50</v>
      </c>
      <c r="H8" s="45" t="s">
        <v>75</v>
      </c>
      <c r="J8">
        <f t="shared" si="0"/>
        <v>0</v>
      </c>
      <c r="K8">
        <f t="shared" si="1"/>
        <v>0</v>
      </c>
    </row>
    <row r="9" spans="1:11" x14ac:dyDescent="0.25">
      <c r="A9" s="3"/>
      <c r="B9" s="6">
        <v>1211</v>
      </c>
      <c r="C9" s="2" t="s">
        <v>24</v>
      </c>
      <c r="D9" s="10">
        <v>980</v>
      </c>
      <c r="E9" s="37">
        <v>985</v>
      </c>
      <c r="F9" s="10">
        <v>980</v>
      </c>
      <c r="H9" t="s">
        <v>76</v>
      </c>
      <c r="I9">
        <v>738955</v>
      </c>
      <c r="J9">
        <f t="shared" si="0"/>
        <v>82106.111111111109</v>
      </c>
      <c r="K9">
        <f t="shared" si="1"/>
        <v>985273.33333333326</v>
      </c>
    </row>
    <row r="10" spans="1:11" x14ac:dyDescent="0.25">
      <c r="A10" s="3"/>
      <c r="B10" s="6">
        <v>1345</v>
      </c>
      <c r="C10" s="2" t="s">
        <v>25</v>
      </c>
      <c r="D10" s="10">
        <v>73</v>
      </c>
      <c r="E10" s="37">
        <v>72</v>
      </c>
      <c r="F10" s="10">
        <v>73</v>
      </c>
      <c r="H10" t="s">
        <v>77</v>
      </c>
      <c r="J10">
        <f t="shared" si="0"/>
        <v>0</v>
      </c>
      <c r="K10">
        <f t="shared" si="1"/>
        <v>0</v>
      </c>
    </row>
    <row r="11" spans="1:11" x14ac:dyDescent="0.25">
      <c r="A11" s="3"/>
      <c r="B11" s="6">
        <v>1341</v>
      </c>
      <c r="C11" s="2" t="s">
        <v>26</v>
      </c>
      <c r="D11" s="10">
        <v>1</v>
      </c>
      <c r="E11" s="37">
        <v>1</v>
      </c>
      <c r="F11" s="10">
        <v>1</v>
      </c>
      <c r="H11" s="45" t="s">
        <v>78</v>
      </c>
      <c r="J11">
        <f t="shared" si="0"/>
        <v>0</v>
      </c>
      <c r="K11">
        <f t="shared" si="1"/>
        <v>0</v>
      </c>
    </row>
    <row r="12" spans="1:11" x14ac:dyDescent="0.25">
      <c r="A12" s="3"/>
      <c r="B12" s="6">
        <v>1344</v>
      </c>
      <c r="C12" s="2" t="s">
        <v>54</v>
      </c>
      <c r="D12" s="10">
        <v>0</v>
      </c>
      <c r="E12" s="37">
        <v>0</v>
      </c>
      <c r="F12" s="10">
        <v>0</v>
      </c>
      <c r="H12">
        <v>660</v>
      </c>
      <c r="J12">
        <f t="shared" si="0"/>
        <v>0</v>
      </c>
      <c r="K12">
        <f t="shared" si="1"/>
        <v>0</v>
      </c>
    </row>
    <row r="13" spans="1:11" x14ac:dyDescent="0.25">
      <c r="A13" s="3"/>
      <c r="B13" s="6">
        <v>1346</v>
      </c>
      <c r="C13" s="2" t="s">
        <v>49</v>
      </c>
      <c r="D13" s="10">
        <v>0</v>
      </c>
      <c r="E13" s="37">
        <v>0</v>
      </c>
      <c r="F13" s="10">
        <v>0</v>
      </c>
      <c r="H13" s="45" t="s">
        <v>79</v>
      </c>
      <c r="I13">
        <v>8412</v>
      </c>
      <c r="J13">
        <f t="shared" si="0"/>
        <v>934.66666666666663</v>
      </c>
      <c r="K13">
        <f t="shared" si="1"/>
        <v>11216</v>
      </c>
    </row>
    <row r="14" spans="1:11" x14ac:dyDescent="0.25">
      <c r="A14" s="3"/>
      <c r="B14" s="6">
        <v>1361</v>
      </c>
      <c r="C14" s="2" t="s">
        <v>28</v>
      </c>
      <c r="D14" s="10">
        <v>1</v>
      </c>
      <c r="E14" s="37">
        <v>0.7</v>
      </c>
      <c r="F14" s="10">
        <v>1</v>
      </c>
      <c r="H14" t="s">
        <v>80</v>
      </c>
      <c r="I14">
        <v>3860</v>
      </c>
      <c r="J14">
        <f t="shared" si="0"/>
        <v>428.88888888888891</v>
      </c>
      <c r="K14">
        <f t="shared" si="1"/>
        <v>5146.666666666667</v>
      </c>
    </row>
    <row r="15" spans="1:11" x14ac:dyDescent="0.25">
      <c r="A15" s="3"/>
      <c r="B15" s="6">
        <v>1381</v>
      </c>
      <c r="C15" s="2" t="s">
        <v>50</v>
      </c>
      <c r="D15" s="10">
        <v>15</v>
      </c>
      <c r="E15" s="37">
        <v>4</v>
      </c>
      <c r="F15" s="10">
        <v>15</v>
      </c>
      <c r="H15" s="45"/>
      <c r="J15">
        <f t="shared" si="0"/>
        <v>0</v>
      </c>
      <c r="K15">
        <f t="shared" si="1"/>
        <v>0</v>
      </c>
    </row>
    <row r="16" spans="1:11" x14ac:dyDescent="0.25">
      <c r="A16" s="3"/>
      <c r="B16" s="6">
        <v>1386</v>
      </c>
      <c r="C16" s="2" t="s">
        <v>84</v>
      </c>
      <c r="D16" s="10">
        <v>0</v>
      </c>
      <c r="E16" s="37">
        <v>11</v>
      </c>
      <c r="F16" s="10">
        <v>11</v>
      </c>
      <c r="H16" s="45"/>
    </row>
    <row r="17" spans="1:11" x14ac:dyDescent="0.25">
      <c r="A17" s="3"/>
      <c r="B17" s="6">
        <v>1387</v>
      </c>
      <c r="C17" s="2" t="s">
        <v>85</v>
      </c>
      <c r="D17" s="10">
        <v>0</v>
      </c>
      <c r="E17" s="37">
        <v>5</v>
      </c>
      <c r="F17" s="10">
        <v>5</v>
      </c>
      <c r="H17" s="45"/>
    </row>
    <row r="18" spans="1:11" x14ac:dyDescent="0.25">
      <c r="A18" s="3"/>
      <c r="B18" s="6">
        <v>1511</v>
      </c>
      <c r="C18" s="2" t="s">
        <v>27</v>
      </c>
      <c r="D18" s="10">
        <v>105</v>
      </c>
      <c r="E18" s="37">
        <v>162</v>
      </c>
      <c r="F18" s="10">
        <v>162</v>
      </c>
      <c r="H18" t="s">
        <v>81</v>
      </c>
      <c r="J18">
        <f t="shared" si="0"/>
        <v>0</v>
      </c>
      <c r="K18">
        <f t="shared" si="1"/>
        <v>0</v>
      </c>
    </row>
    <row r="19" spans="1:11" x14ac:dyDescent="0.25">
      <c r="A19" s="3"/>
      <c r="B19" s="6">
        <v>4111</v>
      </c>
      <c r="C19" s="2" t="s">
        <v>44</v>
      </c>
      <c r="D19" s="10">
        <v>0</v>
      </c>
      <c r="E19" s="37">
        <v>63.5</v>
      </c>
      <c r="F19" s="10">
        <v>0</v>
      </c>
      <c r="H19" t="s">
        <v>82</v>
      </c>
      <c r="J19">
        <f t="shared" si="0"/>
        <v>0</v>
      </c>
      <c r="K19">
        <f t="shared" si="1"/>
        <v>0</v>
      </c>
    </row>
    <row r="20" spans="1:11" x14ac:dyDescent="0.25">
      <c r="A20" s="3"/>
      <c r="B20" s="6">
        <v>4112</v>
      </c>
      <c r="C20" s="2" t="s">
        <v>45</v>
      </c>
      <c r="D20" s="10">
        <v>74.900000000000006</v>
      </c>
      <c r="E20" s="37">
        <v>71.8</v>
      </c>
      <c r="F20" s="10">
        <v>71.8</v>
      </c>
      <c r="H20" s="45" t="s">
        <v>83</v>
      </c>
      <c r="J20">
        <f t="shared" si="0"/>
        <v>0</v>
      </c>
      <c r="K20">
        <f t="shared" si="1"/>
        <v>0</v>
      </c>
    </row>
    <row r="21" spans="1:11" x14ac:dyDescent="0.25">
      <c r="A21" s="3"/>
      <c r="B21" s="6">
        <v>4122</v>
      </c>
      <c r="C21" s="2" t="s">
        <v>67</v>
      </c>
      <c r="D21" s="10">
        <v>0</v>
      </c>
      <c r="E21" s="37">
        <v>50</v>
      </c>
      <c r="F21" s="10">
        <v>0</v>
      </c>
      <c r="J21">
        <f t="shared" si="0"/>
        <v>0</v>
      </c>
      <c r="K21">
        <f t="shared" si="1"/>
        <v>0</v>
      </c>
    </row>
    <row r="22" spans="1:11" x14ac:dyDescent="0.25">
      <c r="A22" s="3">
        <v>1032</v>
      </c>
      <c r="B22" s="6"/>
      <c r="C22" s="2" t="s">
        <v>55</v>
      </c>
      <c r="D22" s="10">
        <v>150</v>
      </c>
      <c r="E22" s="37">
        <v>75</v>
      </c>
      <c r="F22" s="10">
        <v>100</v>
      </c>
      <c r="G22" s="7" t="s">
        <v>86</v>
      </c>
      <c r="J22">
        <f t="shared" si="0"/>
        <v>0</v>
      </c>
      <c r="K22">
        <f t="shared" si="1"/>
        <v>0</v>
      </c>
    </row>
    <row r="23" spans="1:11" x14ac:dyDescent="0.25">
      <c r="A23" s="3">
        <v>3392</v>
      </c>
      <c r="B23" s="6"/>
      <c r="C23" s="2" t="s">
        <v>47</v>
      </c>
      <c r="D23" s="10">
        <v>20</v>
      </c>
      <c r="E23" s="37">
        <v>50</v>
      </c>
      <c r="F23" s="10">
        <v>50</v>
      </c>
      <c r="J23">
        <f t="shared" si="0"/>
        <v>0</v>
      </c>
      <c r="K23">
        <f t="shared" si="1"/>
        <v>0</v>
      </c>
    </row>
    <row r="24" spans="1:11" x14ac:dyDescent="0.25">
      <c r="A24" s="3">
        <v>3399</v>
      </c>
      <c r="B24" s="6"/>
      <c r="C24" s="2" t="s">
        <v>59</v>
      </c>
      <c r="D24" s="10">
        <v>10</v>
      </c>
      <c r="E24" s="37">
        <v>0</v>
      </c>
      <c r="F24" s="10">
        <v>10</v>
      </c>
      <c r="J24">
        <f t="shared" si="0"/>
        <v>0</v>
      </c>
      <c r="K24">
        <f t="shared" si="1"/>
        <v>0</v>
      </c>
    </row>
    <row r="25" spans="1:11" x14ac:dyDescent="0.25">
      <c r="A25" s="3">
        <v>3419</v>
      </c>
      <c r="B25" s="6"/>
      <c r="C25" s="2" t="s">
        <v>46</v>
      </c>
      <c r="D25" s="10">
        <v>1</v>
      </c>
      <c r="E25" s="37">
        <v>1.1000000000000001</v>
      </c>
      <c r="F25" s="10">
        <v>1</v>
      </c>
      <c r="J25">
        <f t="shared" si="0"/>
        <v>0</v>
      </c>
      <c r="K25">
        <f t="shared" si="1"/>
        <v>0</v>
      </c>
    </row>
    <row r="26" spans="1:11" x14ac:dyDescent="0.25">
      <c r="A26" s="3">
        <v>3639</v>
      </c>
      <c r="B26" s="6"/>
      <c r="C26" s="2" t="s">
        <v>56</v>
      </c>
      <c r="D26" s="10">
        <v>30</v>
      </c>
      <c r="E26" s="37">
        <v>30</v>
      </c>
      <c r="F26" s="10">
        <v>30</v>
      </c>
      <c r="J26">
        <f t="shared" si="0"/>
        <v>0</v>
      </c>
      <c r="K26">
        <f t="shared" si="1"/>
        <v>0</v>
      </c>
    </row>
    <row r="27" spans="1:11" x14ac:dyDescent="0.25">
      <c r="A27" s="3">
        <v>3725</v>
      </c>
      <c r="B27" s="6"/>
      <c r="C27" s="2" t="s">
        <v>48</v>
      </c>
      <c r="D27" s="10">
        <v>23</v>
      </c>
      <c r="E27" s="37">
        <v>29.5</v>
      </c>
      <c r="F27" s="10">
        <v>30</v>
      </c>
      <c r="I27">
        <v>22195</v>
      </c>
      <c r="J27">
        <f t="shared" si="0"/>
        <v>2466.1111111111113</v>
      </c>
      <c r="K27">
        <f t="shared" si="1"/>
        <v>29593.333333333336</v>
      </c>
    </row>
    <row r="28" spans="1:11" ht="14.25" customHeight="1" x14ac:dyDescent="0.25">
      <c r="A28" s="3">
        <v>6310</v>
      </c>
      <c r="B28" s="6"/>
      <c r="C28" s="2" t="s">
        <v>18</v>
      </c>
      <c r="D28" s="10">
        <v>2.1</v>
      </c>
      <c r="E28" s="37">
        <v>62.1</v>
      </c>
      <c r="F28" s="10">
        <v>2.2000000000000002</v>
      </c>
      <c r="G28" s="7" t="s">
        <v>87</v>
      </c>
    </row>
    <row r="29" spans="1:11" ht="13.8" thickBot="1" x14ac:dyDescent="0.3">
      <c r="A29" s="16"/>
      <c r="B29" s="17"/>
      <c r="C29" s="18" t="s">
        <v>37</v>
      </c>
      <c r="D29" s="19">
        <f>SUM(D4:D28)</f>
        <v>2486</v>
      </c>
      <c r="E29" s="38">
        <f>SUM(E4:E28)</f>
        <v>2601.9</v>
      </c>
      <c r="F29" s="19">
        <f>SUM(F4:F28)</f>
        <v>2580</v>
      </c>
    </row>
    <row r="30" spans="1:11" ht="13.8" thickBot="1" x14ac:dyDescent="0.3"/>
    <row r="31" spans="1:11" s="15" customFormat="1" ht="33" customHeight="1" thickBot="1" x14ac:dyDescent="0.45">
      <c r="A31" s="49" t="s">
        <v>99</v>
      </c>
      <c r="B31" s="50"/>
      <c r="C31" s="50"/>
      <c r="D31" s="50"/>
      <c r="E31" s="50"/>
      <c r="F31" s="51"/>
      <c r="G31" s="42"/>
      <c r="I31"/>
    </row>
    <row r="32" spans="1:11" ht="84.6" thickBot="1" x14ac:dyDescent="0.45">
      <c r="A32" s="52" t="s">
        <v>40</v>
      </c>
      <c r="B32" s="53"/>
      <c r="C32" s="54"/>
      <c r="D32" s="25" t="s">
        <v>69</v>
      </c>
      <c r="E32" s="25" t="s">
        <v>70</v>
      </c>
      <c r="F32" s="26" t="s">
        <v>100</v>
      </c>
    </row>
    <row r="33" spans="1:11" x14ac:dyDescent="0.25">
      <c r="A33" s="1" t="s">
        <v>17</v>
      </c>
      <c r="B33" s="5" t="s">
        <v>19</v>
      </c>
      <c r="C33" s="5" t="s">
        <v>2</v>
      </c>
      <c r="D33" s="29" t="s">
        <v>36</v>
      </c>
      <c r="E33" s="29" t="s">
        <v>36</v>
      </c>
      <c r="F33" s="21" t="s">
        <v>36</v>
      </c>
    </row>
    <row r="34" spans="1:11" ht="13.8" thickBot="1" x14ac:dyDescent="0.3">
      <c r="A34" s="22"/>
      <c r="B34" s="23">
        <v>8115</v>
      </c>
      <c r="C34" s="24" t="s">
        <v>88</v>
      </c>
      <c r="D34" s="40">
        <v>3000</v>
      </c>
      <c r="E34" s="40">
        <v>4000</v>
      </c>
      <c r="F34" s="32">
        <v>2800</v>
      </c>
      <c r="G34" s="44" t="s">
        <v>89</v>
      </c>
    </row>
    <row r="35" spans="1:11" ht="13.8" thickBot="1" x14ac:dyDescent="0.3">
      <c r="A35" s="35"/>
      <c r="B35" s="36"/>
      <c r="C35" s="13" t="s">
        <v>39</v>
      </c>
      <c r="D35" s="41">
        <f>SUM(D34:D34)</f>
        <v>3000</v>
      </c>
      <c r="E35" s="41">
        <f>SUM(E34:E34)</f>
        <v>4000</v>
      </c>
      <c r="F35" s="46">
        <f>SUM(F34:F34)</f>
        <v>2800</v>
      </c>
    </row>
    <row r="36" spans="1:11" ht="13.8" thickBot="1" x14ac:dyDescent="0.3"/>
    <row r="37" spans="1:11" s="15" customFormat="1" ht="33" customHeight="1" thickBot="1" x14ac:dyDescent="0.45">
      <c r="A37" s="49" t="s">
        <v>99</v>
      </c>
      <c r="B37" s="50"/>
      <c r="C37" s="50"/>
      <c r="D37" s="50"/>
      <c r="E37" s="50"/>
      <c r="F37" s="51"/>
      <c r="G37" s="42"/>
    </row>
    <row r="38" spans="1:11" ht="84.6" thickBot="1" x14ac:dyDescent="0.45">
      <c r="A38" s="52" t="s">
        <v>41</v>
      </c>
      <c r="B38" s="53"/>
      <c r="C38" s="54"/>
      <c r="D38" s="25" t="s">
        <v>69</v>
      </c>
      <c r="E38" s="25" t="s">
        <v>70</v>
      </c>
      <c r="F38" s="26" t="s">
        <v>100</v>
      </c>
    </row>
    <row r="39" spans="1:11" x14ac:dyDescent="0.25">
      <c r="A39" s="1" t="s">
        <v>17</v>
      </c>
      <c r="B39" s="5" t="s">
        <v>19</v>
      </c>
      <c r="C39" s="5" t="s">
        <v>2</v>
      </c>
      <c r="D39" s="29" t="s">
        <v>36</v>
      </c>
      <c r="E39" s="29" t="s">
        <v>36</v>
      </c>
      <c r="F39" s="21" t="s">
        <v>36</v>
      </c>
    </row>
    <row r="40" spans="1:11" x14ac:dyDescent="0.25">
      <c r="A40" s="3">
        <v>1032</v>
      </c>
      <c r="B40" s="6"/>
      <c r="C40" s="4" t="s">
        <v>29</v>
      </c>
      <c r="D40" s="10">
        <v>200</v>
      </c>
      <c r="E40" s="37">
        <v>230</v>
      </c>
      <c r="F40" s="10">
        <v>200</v>
      </c>
      <c r="H40" s="47" t="s">
        <v>90</v>
      </c>
      <c r="I40">
        <v>227150</v>
      </c>
      <c r="J40">
        <f t="shared" ref="J40:J59" si="2">SUM(I40/9)</f>
        <v>25238.888888888891</v>
      </c>
      <c r="K40">
        <f t="shared" ref="K40:K59" si="3">SUM(J40*12)</f>
        <v>302866.66666666669</v>
      </c>
    </row>
    <row r="41" spans="1:11" x14ac:dyDescent="0.25">
      <c r="A41" s="3">
        <v>2212</v>
      </c>
      <c r="B41" s="6"/>
      <c r="C41" s="4" t="s">
        <v>3</v>
      </c>
      <c r="D41" s="10">
        <v>100</v>
      </c>
      <c r="E41" s="37">
        <v>200</v>
      </c>
      <c r="F41" s="10">
        <v>100</v>
      </c>
      <c r="H41" s="48" t="s">
        <v>91</v>
      </c>
      <c r="I41">
        <v>182070</v>
      </c>
      <c r="J41">
        <f t="shared" si="2"/>
        <v>20230</v>
      </c>
      <c r="K41">
        <f t="shared" si="3"/>
        <v>242760</v>
      </c>
    </row>
    <row r="42" spans="1:11" x14ac:dyDescent="0.25">
      <c r="A42" s="3">
        <v>2219</v>
      </c>
      <c r="B42" s="6"/>
      <c r="C42" s="4" t="s">
        <v>51</v>
      </c>
      <c r="D42" s="10">
        <v>100</v>
      </c>
      <c r="E42" s="37">
        <v>88</v>
      </c>
      <c r="F42" s="10">
        <v>50</v>
      </c>
      <c r="H42" s="47" t="s">
        <v>92</v>
      </c>
      <c r="I42">
        <v>66258</v>
      </c>
      <c r="J42">
        <f t="shared" si="2"/>
        <v>7362</v>
      </c>
      <c r="K42">
        <f t="shared" si="3"/>
        <v>88344</v>
      </c>
    </row>
    <row r="43" spans="1:11" x14ac:dyDescent="0.25">
      <c r="A43" s="3">
        <v>2221</v>
      </c>
      <c r="B43" s="6"/>
      <c r="C43" s="4" t="s">
        <v>60</v>
      </c>
      <c r="D43" s="10">
        <v>60</v>
      </c>
      <c r="E43" s="37">
        <v>0</v>
      </c>
      <c r="F43" s="10">
        <v>70</v>
      </c>
      <c r="G43" s="44" t="s">
        <v>93</v>
      </c>
      <c r="J43">
        <f t="shared" si="2"/>
        <v>0</v>
      </c>
      <c r="K43">
        <f t="shared" si="3"/>
        <v>0</v>
      </c>
    </row>
    <row r="44" spans="1:11" x14ac:dyDescent="0.25">
      <c r="A44" s="3">
        <v>2292</v>
      </c>
      <c r="B44" s="6"/>
      <c r="C44" s="4" t="s">
        <v>52</v>
      </c>
      <c r="D44" s="10">
        <v>12</v>
      </c>
      <c r="E44" s="37">
        <v>10.5</v>
      </c>
      <c r="F44" s="10">
        <v>12</v>
      </c>
      <c r="J44">
        <f t="shared" si="2"/>
        <v>0</v>
      </c>
      <c r="K44">
        <f t="shared" si="3"/>
        <v>0</v>
      </c>
    </row>
    <row r="45" spans="1:11" x14ac:dyDescent="0.25">
      <c r="A45" s="3">
        <v>2310</v>
      </c>
      <c r="B45" s="6"/>
      <c r="C45" s="4" t="s">
        <v>0</v>
      </c>
      <c r="D45" s="10">
        <v>1500</v>
      </c>
      <c r="E45" s="37">
        <v>38</v>
      </c>
      <c r="F45" s="10">
        <v>700</v>
      </c>
      <c r="G45" s="44" t="s">
        <v>94</v>
      </c>
      <c r="J45">
        <f t="shared" si="2"/>
        <v>0</v>
      </c>
      <c r="K45">
        <f t="shared" si="3"/>
        <v>0</v>
      </c>
    </row>
    <row r="46" spans="1:11" x14ac:dyDescent="0.25">
      <c r="A46" s="3">
        <v>2321</v>
      </c>
      <c r="B46" s="6"/>
      <c r="C46" s="4" t="s">
        <v>31</v>
      </c>
      <c r="D46" s="10">
        <v>350</v>
      </c>
      <c r="E46" s="37">
        <v>0</v>
      </c>
      <c r="F46" s="10">
        <v>50</v>
      </c>
      <c r="J46">
        <f t="shared" si="2"/>
        <v>0</v>
      </c>
      <c r="K46">
        <f t="shared" si="3"/>
        <v>0</v>
      </c>
    </row>
    <row r="47" spans="1:11" x14ac:dyDescent="0.25">
      <c r="A47" s="3">
        <v>3314</v>
      </c>
      <c r="B47" s="6"/>
      <c r="C47" s="4" t="s">
        <v>1</v>
      </c>
      <c r="D47" s="10">
        <v>50</v>
      </c>
      <c r="E47" s="37">
        <v>140</v>
      </c>
      <c r="F47" s="10">
        <v>60</v>
      </c>
      <c r="J47">
        <f t="shared" si="2"/>
        <v>0</v>
      </c>
      <c r="K47">
        <f t="shared" si="3"/>
        <v>0</v>
      </c>
    </row>
    <row r="48" spans="1:11" x14ac:dyDescent="0.25">
      <c r="A48" s="3">
        <v>3319</v>
      </c>
      <c r="B48" s="6"/>
      <c r="C48" s="4" t="s">
        <v>53</v>
      </c>
      <c r="D48" s="10">
        <v>4</v>
      </c>
      <c r="E48" s="37">
        <v>1</v>
      </c>
      <c r="F48" s="10">
        <v>4</v>
      </c>
      <c r="J48">
        <f t="shared" si="2"/>
        <v>0</v>
      </c>
      <c r="K48">
        <f t="shared" si="3"/>
        <v>0</v>
      </c>
    </row>
    <row r="49" spans="1:11" ht="21" x14ac:dyDescent="0.25">
      <c r="A49" s="3">
        <v>3326</v>
      </c>
      <c r="B49" s="6"/>
      <c r="C49" s="4" t="s">
        <v>43</v>
      </c>
      <c r="D49" s="10">
        <v>50</v>
      </c>
      <c r="E49" s="37">
        <v>0</v>
      </c>
      <c r="F49" s="10">
        <v>50</v>
      </c>
      <c r="J49">
        <f t="shared" si="2"/>
        <v>0</v>
      </c>
      <c r="K49">
        <f t="shared" si="3"/>
        <v>0</v>
      </c>
    </row>
    <row r="50" spans="1:11" x14ac:dyDescent="0.25">
      <c r="A50" s="3">
        <v>3341</v>
      </c>
      <c r="B50" s="6"/>
      <c r="C50" s="4" t="s">
        <v>4</v>
      </c>
      <c r="D50" s="10">
        <v>10</v>
      </c>
      <c r="E50" s="37">
        <v>1</v>
      </c>
      <c r="F50" s="10">
        <v>10</v>
      </c>
      <c r="J50">
        <f t="shared" si="2"/>
        <v>0</v>
      </c>
      <c r="K50">
        <f t="shared" si="3"/>
        <v>0</v>
      </c>
    </row>
    <row r="51" spans="1:11" x14ac:dyDescent="0.25">
      <c r="A51" s="3">
        <v>3392</v>
      </c>
      <c r="B51" s="6"/>
      <c r="C51" s="4" t="s">
        <v>5</v>
      </c>
      <c r="D51" s="10">
        <v>100</v>
      </c>
      <c r="E51" s="37">
        <v>85</v>
      </c>
      <c r="F51" s="10">
        <v>350</v>
      </c>
      <c r="I51">
        <v>63420</v>
      </c>
      <c r="J51">
        <f t="shared" si="2"/>
        <v>7046.666666666667</v>
      </c>
      <c r="K51">
        <f t="shared" si="3"/>
        <v>84560</v>
      </c>
    </row>
    <row r="52" spans="1:11" x14ac:dyDescent="0.25">
      <c r="A52" s="3">
        <v>3399</v>
      </c>
      <c r="B52" s="6"/>
      <c r="C52" s="4" t="s">
        <v>35</v>
      </c>
      <c r="D52" s="10">
        <v>10</v>
      </c>
      <c r="E52" s="37">
        <v>3</v>
      </c>
      <c r="F52" s="10">
        <v>10</v>
      </c>
      <c r="J52">
        <f t="shared" si="2"/>
        <v>0</v>
      </c>
      <c r="K52">
        <f t="shared" si="3"/>
        <v>0</v>
      </c>
    </row>
    <row r="53" spans="1:11" x14ac:dyDescent="0.25">
      <c r="A53" s="3">
        <v>3419</v>
      </c>
      <c r="B53" s="6"/>
      <c r="C53" s="4" t="s">
        <v>6</v>
      </c>
      <c r="D53" s="10">
        <v>10</v>
      </c>
      <c r="E53" s="37">
        <v>4</v>
      </c>
      <c r="F53" s="10">
        <v>10</v>
      </c>
      <c r="J53">
        <f t="shared" si="2"/>
        <v>0</v>
      </c>
      <c r="K53">
        <f t="shared" si="3"/>
        <v>0</v>
      </c>
    </row>
    <row r="54" spans="1:11" x14ac:dyDescent="0.25">
      <c r="A54" s="3">
        <v>3421</v>
      </c>
      <c r="B54" s="6"/>
      <c r="C54" s="4" t="s">
        <v>58</v>
      </c>
      <c r="D54" s="10">
        <v>20</v>
      </c>
      <c r="E54" s="37">
        <v>10</v>
      </c>
      <c r="F54" s="10">
        <v>60</v>
      </c>
      <c r="I54">
        <v>69440</v>
      </c>
      <c r="J54">
        <f t="shared" si="2"/>
        <v>7715.5555555555557</v>
      </c>
      <c r="K54">
        <f t="shared" si="3"/>
        <v>92586.666666666672</v>
      </c>
    </row>
    <row r="55" spans="1:11" x14ac:dyDescent="0.25">
      <c r="A55" s="3">
        <v>3631</v>
      </c>
      <c r="B55" s="6"/>
      <c r="C55" s="4" t="s">
        <v>7</v>
      </c>
      <c r="D55" s="10">
        <v>100</v>
      </c>
      <c r="E55" s="37">
        <v>95</v>
      </c>
      <c r="F55" s="10">
        <v>100</v>
      </c>
      <c r="J55">
        <f t="shared" si="2"/>
        <v>0</v>
      </c>
      <c r="K55">
        <f t="shared" si="3"/>
        <v>0</v>
      </c>
    </row>
    <row r="56" spans="1:11" x14ac:dyDescent="0.25">
      <c r="A56" s="3">
        <v>3639</v>
      </c>
      <c r="B56" s="6"/>
      <c r="C56" s="4" t="s">
        <v>32</v>
      </c>
      <c r="D56" s="10">
        <v>150</v>
      </c>
      <c r="E56" s="37">
        <v>10</v>
      </c>
      <c r="F56" s="10">
        <v>100</v>
      </c>
      <c r="J56">
        <f t="shared" si="2"/>
        <v>0</v>
      </c>
      <c r="K56">
        <f t="shared" si="3"/>
        <v>0</v>
      </c>
    </row>
    <row r="57" spans="1:11" x14ac:dyDescent="0.25">
      <c r="A57" s="3">
        <v>3721</v>
      </c>
      <c r="B57" s="6"/>
      <c r="C57" s="4" t="s">
        <v>8</v>
      </c>
      <c r="D57" s="10">
        <v>30</v>
      </c>
      <c r="E57" s="37">
        <v>25</v>
      </c>
      <c r="F57" s="10">
        <v>30</v>
      </c>
      <c r="J57">
        <f t="shared" si="2"/>
        <v>0</v>
      </c>
      <c r="K57">
        <f t="shared" si="3"/>
        <v>0</v>
      </c>
    </row>
    <row r="58" spans="1:11" x14ac:dyDescent="0.25">
      <c r="A58" s="3">
        <v>3722</v>
      </c>
      <c r="B58" s="6"/>
      <c r="C58" s="4" t="s">
        <v>9</v>
      </c>
      <c r="D58" s="10">
        <v>120</v>
      </c>
      <c r="E58" s="37">
        <v>115</v>
      </c>
      <c r="F58" s="10">
        <v>120</v>
      </c>
      <c r="J58">
        <f t="shared" si="2"/>
        <v>0</v>
      </c>
      <c r="K58">
        <f t="shared" si="3"/>
        <v>0</v>
      </c>
    </row>
    <row r="59" spans="1:11" x14ac:dyDescent="0.25">
      <c r="A59" s="3">
        <v>3723</v>
      </c>
      <c r="B59" s="6"/>
      <c r="C59" s="4" t="s">
        <v>16</v>
      </c>
      <c r="D59" s="10">
        <v>60</v>
      </c>
      <c r="E59" s="37">
        <v>59</v>
      </c>
      <c r="F59" s="10">
        <v>60</v>
      </c>
      <c r="I59">
        <v>330212</v>
      </c>
      <c r="J59">
        <f t="shared" si="2"/>
        <v>36690.222222222219</v>
      </c>
      <c r="K59">
        <f t="shared" si="3"/>
        <v>440282.66666666663</v>
      </c>
    </row>
    <row r="60" spans="1:11" x14ac:dyDescent="0.25">
      <c r="A60" s="3">
        <v>3745</v>
      </c>
      <c r="B60" s="6"/>
      <c r="C60" s="4" t="s">
        <v>10</v>
      </c>
      <c r="D60" s="10">
        <v>200</v>
      </c>
      <c r="E60" s="37">
        <v>110</v>
      </c>
      <c r="F60" s="10">
        <v>200</v>
      </c>
    </row>
    <row r="61" spans="1:11" x14ac:dyDescent="0.25">
      <c r="A61" s="3">
        <v>5213</v>
      </c>
      <c r="B61" s="6"/>
      <c r="C61" s="4" t="s">
        <v>57</v>
      </c>
      <c r="D61" s="10">
        <v>5</v>
      </c>
      <c r="E61" s="37">
        <v>0</v>
      </c>
      <c r="F61" s="10">
        <v>10</v>
      </c>
    </row>
    <row r="62" spans="1:11" x14ac:dyDescent="0.25">
      <c r="A62" s="3">
        <v>5512</v>
      </c>
      <c r="B62" s="6"/>
      <c r="C62" s="4" t="s">
        <v>11</v>
      </c>
      <c r="D62" s="10">
        <v>50</v>
      </c>
      <c r="E62" s="37">
        <v>48</v>
      </c>
      <c r="F62" s="10">
        <v>50</v>
      </c>
    </row>
    <row r="63" spans="1:11" x14ac:dyDescent="0.25">
      <c r="A63" s="3">
        <v>6112</v>
      </c>
      <c r="B63" s="6"/>
      <c r="C63" s="4" t="s">
        <v>12</v>
      </c>
      <c r="D63" s="10">
        <v>400</v>
      </c>
      <c r="E63" s="37">
        <v>400</v>
      </c>
      <c r="F63" s="10">
        <v>420</v>
      </c>
    </row>
    <row r="64" spans="1:11" x14ac:dyDescent="0.25">
      <c r="A64" s="3">
        <v>6115</v>
      </c>
      <c r="B64" s="6"/>
      <c r="C64" s="4" t="s">
        <v>95</v>
      </c>
      <c r="D64" s="10">
        <v>0</v>
      </c>
      <c r="E64" s="37">
        <v>18</v>
      </c>
      <c r="F64" s="10">
        <v>0</v>
      </c>
    </row>
    <row r="65" spans="1:8" x14ac:dyDescent="0.25">
      <c r="A65" s="3">
        <v>6118</v>
      </c>
      <c r="B65" s="6"/>
      <c r="C65" s="4" t="s">
        <v>96</v>
      </c>
      <c r="D65" s="10">
        <v>0</v>
      </c>
      <c r="E65" s="37">
        <v>17.2</v>
      </c>
      <c r="F65" s="10">
        <v>0</v>
      </c>
    </row>
    <row r="66" spans="1:8" x14ac:dyDescent="0.25">
      <c r="A66" s="3">
        <v>6171</v>
      </c>
      <c r="B66" s="6"/>
      <c r="C66" s="4" t="s">
        <v>13</v>
      </c>
      <c r="D66" s="10">
        <v>500</v>
      </c>
      <c r="E66" s="37">
        <v>450</v>
      </c>
      <c r="F66" s="10">
        <v>500</v>
      </c>
    </row>
    <row r="67" spans="1:8" x14ac:dyDescent="0.25">
      <c r="A67" s="3">
        <v>6310</v>
      </c>
      <c r="B67" s="12"/>
      <c r="C67" s="4" t="s">
        <v>14</v>
      </c>
      <c r="D67" s="10">
        <v>5</v>
      </c>
      <c r="E67" s="37">
        <v>3</v>
      </c>
      <c r="F67" s="10">
        <v>5</v>
      </c>
    </row>
    <row r="68" spans="1:8" x14ac:dyDescent="0.25">
      <c r="A68" s="3">
        <v>6320</v>
      </c>
      <c r="B68" s="11"/>
      <c r="C68" s="4" t="s">
        <v>15</v>
      </c>
      <c r="D68" s="10">
        <v>8.6</v>
      </c>
      <c r="E68" s="37">
        <v>8.5</v>
      </c>
      <c r="F68" s="10">
        <v>9</v>
      </c>
    </row>
    <row r="69" spans="1:8" x14ac:dyDescent="0.25">
      <c r="A69" s="3">
        <v>6399</v>
      </c>
      <c r="B69" s="11"/>
      <c r="C69" s="39" t="s">
        <v>33</v>
      </c>
      <c r="D69" s="10">
        <v>60</v>
      </c>
      <c r="E69" s="37">
        <v>4.0999999999999996</v>
      </c>
      <c r="F69" s="10">
        <v>50</v>
      </c>
    </row>
    <row r="70" spans="1:8" x14ac:dyDescent="0.25">
      <c r="A70" s="3">
        <v>6402</v>
      </c>
      <c r="B70" s="11"/>
      <c r="C70" s="4" t="s">
        <v>38</v>
      </c>
      <c r="D70" s="10">
        <v>15.4</v>
      </c>
      <c r="E70" s="37">
        <v>60.5</v>
      </c>
      <c r="F70" s="10">
        <v>50</v>
      </c>
    </row>
    <row r="71" spans="1:8" x14ac:dyDescent="0.25">
      <c r="A71" s="22">
        <v>6409</v>
      </c>
      <c r="B71" s="30"/>
      <c r="C71" s="31" t="s">
        <v>34</v>
      </c>
      <c r="D71" s="32">
        <v>1206</v>
      </c>
      <c r="E71" s="40">
        <v>0</v>
      </c>
      <c r="F71" s="32">
        <v>1940</v>
      </c>
    </row>
    <row r="72" spans="1:8" x14ac:dyDescent="0.25">
      <c r="A72" s="33"/>
      <c r="B72" s="34"/>
      <c r="C72" s="13" t="s">
        <v>39</v>
      </c>
      <c r="D72" s="41">
        <f>SUM(D40:D71)</f>
        <v>5486</v>
      </c>
      <c r="E72" s="41">
        <f>SUM(E40:E71)</f>
        <v>2233.7999999999997</v>
      </c>
      <c r="F72" s="14">
        <f>SUM(F40:F71)</f>
        <v>5380</v>
      </c>
      <c r="H72" s="7">
        <f>SUM(F35+F29-F72)</f>
        <v>0</v>
      </c>
    </row>
    <row r="73" spans="1:8" x14ac:dyDescent="0.25">
      <c r="C73" s="27"/>
      <c r="D73" s="28"/>
      <c r="E73" s="28"/>
      <c r="F73" s="28"/>
    </row>
    <row r="74" spans="1:8" x14ac:dyDescent="0.25">
      <c r="A74" t="s">
        <v>61</v>
      </c>
      <c r="D74" s="9" t="s">
        <v>62</v>
      </c>
    </row>
    <row r="76" spans="1:8" x14ac:dyDescent="0.25">
      <c r="A76" s="47" t="s">
        <v>97</v>
      </c>
      <c r="D76" s="9" t="s">
        <v>63</v>
      </c>
    </row>
    <row r="77" spans="1:8" x14ac:dyDescent="0.25">
      <c r="A77" t="s">
        <v>68</v>
      </c>
      <c r="C77" s="47" t="s">
        <v>98</v>
      </c>
      <c r="D77" s="9" t="s">
        <v>64</v>
      </c>
    </row>
    <row r="79" spans="1:8" x14ac:dyDescent="0.25">
      <c r="D79" s="9" t="s">
        <v>65</v>
      </c>
    </row>
    <row r="80" spans="1:8" x14ac:dyDescent="0.25">
      <c r="D80" s="9" t="s">
        <v>66</v>
      </c>
    </row>
  </sheetData>
  <mergeCells count="6">
    <mergeCell ref="A1:F1"/>
    <mergeCell ref="A37:F37"/>
    <mergeCell ref="A38:C38"/>
    <mergeCell ref="A31:F31"/>
    <mergeCell ref="A32:C32"/>
    <mergeCell ref="A2:C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rozpočtu</vt:lpstr>
      <vt:lpstr>'návrh rozpočtu'!Print_Area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Božena Blažková</cp:lastModifiedBy>
  <cp:lastPrinted>2022-12-12T17:33:36Z</cp:lastPrinted>
  <dcterms:created xsi:type="dcterms:W3CDTF">2022-11-08T13:19:47Z</dcterms:created>
  <dcterms:modified xsi:type="dcterms:W3CDTF">2024-12-16T15:26:02Z</dcterms:modified>
</cp:coreProperties>
</file>